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EBALL TURISME\LLEI ALLOTJAMENTS TURÍSTICS 2021-2022\REGLAMENTS 2021\APARTAMENTS TURÍSTICS\Pàgina web\"/>
    </mc:Choice>
  </mc:AlternateContent>
  <xr:revisionPtr revIDLastSave="0" documentId="13_ncr:1_{B831C33B-BC38-4B0A-85BA-17B642E20737}" xr6:coauthVersionLast="36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IMULACIÓ ED APT TURÍSTICS" sheetId="1" r:id="rId1"/>
    <sheet name="SIMULACIÓ ED APT TURÍSTICS (2)" sheetId="2" r:id="rId2"/>
  </sheets>
  <definedNames>
    <definedName name="_xlnm.Print_Area" localSheetId="1">'SIMULACIÓ ED APT TURÍSTICS (2)'!$A$1:$C$62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2" l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24" i="2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8" i="1"/>
  <c r="D66" i="1" l="1"/>
  <c r="D67" i="1" s="1"/>
  <c r="B51" i="1"/>
  <c r="B52" i="1" s="1"/>
  <c r="B53" i="1" s="1"/>
  <c r="D43" i="1"/>
  <c r="D44" i="1" s="1"/>
  <c r="B27" i="1"/>
  <c r="D19" i="1"/>
  <c r="D20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54" i="1" l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28" i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<sst xmlns="http://schemas.openxmlformats.org/spreadsheetml/2006/main" count="193" uniqueCount="64">
  <si>
    <t>S</t>
  </si>
  <si>
    <t>N</t>
  </si>
  <si>
    <t xml:space="preserve">Espai per guardar les bicicletes </t>
  </si>
  <si>
    <t>Sala/espai tancat exclusiu per guardar les bicicletes amb un sistema de seguretat individual amb una capacitat del 40% del total de les habitacions de l’allotjament/apartament (si la divisió comporta un decimal es sumarà una plaça més). El nombre màxim total exigit serà de 25 espais exclusius per a bicicletes.</t>
  </si>
  <si>
    <t>Espai de manteniment de bicicletes</t>
  </si>
  <si>
    <t>Espai tancat equipat amb suport-taller de bicicletes, taula de treball i eines addients per a la reparació/manteniment de bicicletes</t>
  </si>
  <si>
    <t>Bomba d’aire manual/compressor</t>
  </si>
  <si>
    <t>Zona de rentat de bicicletes</t>
  </si>
  <si>
    <t xml:space="preserve">Zona equipada amb mànega / compressor d'aigua, per rentar bicicletes </t>
  </si>
  <si>
    <t>Informació</t>
  </si>
  <si>
    <t xml:space="preserve">Racó del ciclista: l'establiment disposa d’un espai d’informació adreçat al ciclista, equipat amb (ja sigui per a consulta o per a venda): guia de les rutes ciclistes d'Andorra, informació dels bike parks, el mapa cartogràfic 1:25.000, el mapa cartogràfic 1:10.000,  així com material turístic actualitzat. Aquest material ha d'estar disponible en quatre idiomes. </t>
  </si>
  <si>
    <t>L'establiment facilita diàriament la previsió meteorològica de la jornada.</t>
  </si>
  <si>
    <t xml:space="preserve">L'establiment facilita al client (sota demanda), un full amb informació sobre telèfons d'emergència i serveis mèdics, així com de les apps de geolocalització i seguretat. </t>
  </si>
  <si>
    <t>Serveis</t>
  </si>
  <si>
    <t>L'allotjament ha d'estar obert un mínim de 4 mesos, de juny a octubre.</t>
  </si>
  <si>
    <t>Possibilitat de sortida tardana (late check-out), fins a les 16:00h (si la rotació de clients ho permet)</t>
  </si>
  <si>
    <t>En el cas que l'establiment no ofereixi servei de massatges, oferir informació de centres de massatge o massatgistes/fisioterapeutes professionals.</t>
  </si>
  <si>
    <t>Compromís amb Andorra Turisme</t>
  </si>
  <si>
    <t xml:space="preserve">L'establiment es compromet a lliurar dades anònimes dels ciclistes allotjats a l’establiment a Andorra Turisme per finalitats estadístiques, a petició d'aquest organisme. </t>
  </si>
  <si>
    <t xml:space="preserve">Resultat element diferenciador CICLOTURISME:   </t>
  </si>
  <si>
    <t>Espai per guardar el material d’esport</t>
  </si>
  <si>
    <t>L'establiment compta amb un safareig (espai) per rentar i assecar la roba i material d'acampada. (ha de permetre que s'assequi durant la nit)</t>
  </si>
  <si>
    <t xml:space="preserve">El safareig compta amb una rentadora per cada 25 habitacions (amb un mínim d'una i un màxim de tres rentadores per establiment), o bé amb un servei de bugaderia exprés (lliurament en 12 hores). En cas de rentadora, l'establiment ha de facilitar l'accés a sabó i suavitzant. </t>
  </si>
  <si>
    <t>L’allotjament ha d’estar obert un mínim de 3 mesos entre juny i setembre</t>
  </si>
  <si>
    <r>
      <t>Possibilitat de sortida tardana de l'establiment (</t>
    </r>
    <r>
      <rPr>
        <i/>
        <sz val="11"/>
        <color theme="1"/>
        <rFont val="Calibri"/>
        <family val="2"/>
        <scheme val="minor"/>
      </rPr>
      <t>late check-out</t>
    </r>
    <r>
      <rPr>
        <sz val="11"/>
        <color theme="1"/>
        <rFont val="Calibri"/>
        <family val="2"/>
        <scheme val="minor"/>
      </rPr>
      <t>), fins a les 16:00h. (Si la rotació de clients ho permet)</t>
    </r>
  </si>
  <si>
    <t xml:space="preserve">L'establiment ha d'oferir el servei de trasllat de les pertinences dels senderistes d’un allotjament a un altre, en cas que es faci una travessa itinerant dins d’Andorra. </t>
  </si>
  <si>
    <t>L'allotjament compta amb un servei de consigna / taquilles per guardar el material de muntanya.</t>
  </si>
  <si>
    <t>En el cas que l'establiment no compti amb servei de massatges, oferir informació de centres de massatge o massatgistes/fisioterapeutes professionals.</t>
  </si>
  <si>
    <t xml:space="preserve">L'establiment ofereix informació sobre serveis de podologia (sota demanda). </t>
  </si>
  <si>
    <t xml:space="preserve">L'establiment ofereix informació i facilitats per contractar guies i acompanyants de muntanya titulats. (dossier amb empreses, tarifes i dades de contacte)  </t>
  </si>
  <si>
    <t xml:space="preserve">L'establiment facilita al client (sota demanda), un llistat de comerços especialitzats en muntanya i senderisme (rutes organitzades, venda i/o lloguer de material i accessoris… )             </t>
  </si>
  <si>
    <t xml:space="preserve">L'establiment ofereix informació sobre transport públic (taxi i bus), i en especial dels que permetin al senderista/muntanyenc apropar-se als punts de sortida/arribada dels itineraris. </t>
  </si>
  <si>
    <t>L'establiment disposa de personal d’atenció al públic degudament format per assessorar i informar correctament de la descripció detallada dels itineraris i les rutes, de les dificultats, de les condicions per a la pràctica i del material necessari en 4 idiomes: català, castellà, francès i anglès.</t>
  </si>
  <si>
    <t>L'establiment compta amb material de consulta sobre senderisme (publicacions o revistes especialitzades)</t>
  </si>
  <si>
    <t xml:space="preserve">L'establiment es compromet a lliurar dades anònimes dels senderistes allotjats a l’establiment a Andorra Turisme per finalitats estadístiques, a petició d'aquest organisme. </t>
  </si>
  <si>
    <t xml:space="preserve">Resultat element diferenciador SENDERISME:   </t>
  </si>
  <si>
    <t>Tramitació de llicències i informació bàsica</t>
  </si>
  <si>
    <t>Es tramita i es fa el lliurament de la llicència diària de pesca, la llicència de tres dies de pesca, i els permisos d’acotat.</t>
  </si>
  <si>
    <t>Es lliura el mapa de pesca editat pel Govern d’Andorra.</t>
  </si>
  <si>
    <t>Espai i instal·lacions</t>
  </si>
  <si>
    <t>Hi ha un espai tancat per guardar i assecar el material (ha de permetre que s'assequi durant la nit).</t>
  </si>
  <si>
    <t>Punt d’aigua interior o exterior per esbandir el material.</t>
  </si>
  <si>
    <t>L’establiment ha d’estar obert un mínim de 4 mesos entre abril i octubre.</t>
  </si>
  <si>
    <t xml:space="preserve">L'allotjament compta amb un servei de consigna / taquilles per guardar el material de pesca. </t>
  </si>
  <si>
    <t>L'establiment compta amb personal d’atenció al públic degudament format per assessorar i informar correctament de la descripció detallada de les condicions per a la pràctica de la pesca i del material necessari en 4 idiomes: català, castellà, francès i anglès.</t>
  </si>
  <si>
    <t>L'establiment compta amb material de consulta sobre pesca (publicacions o revistes especialitzades)</t>
  </si>
  <si>
    <t>L'establiment ofereix informació sobre transport públic dins d'Andorra (taxis i busos).</t>
  </si>
  <si>
    <t xml:space="preserve">L'establiment facilita al client (sota demanda), un full amb informació sobre telèfons d'emergència i serveis mèdics, així com d'apps de geolocalització i seguretat. </t>
  </si>
  <si>
    <t xml:space="preserve">L'establiment facilita al client (sota demanda), informació sobre empreses d'activitats i guies-acompanyants de muntanya titulats, amb coneixements de pesca. (Format dossier amb serveis, tarifes i dades de contacte) </t>
  </si>
  <si>
    <t>L'establiment facilita al client (sota demanda), informació sobre comerços especialitzats en estris de pesca</t>
  </si>
  <si>
    <t xml:space="preserve">L'establiment es compromet a lliurar dades anònimes dels clients allotjats a l’establiment amb l'objectiu de pescar a Andorra Turisme per finalitats estadístiques, a petició d'aquest organisme. </t>
  </si>
  <si>
    <t xml:space="preserve">Resultat element diferenciador PESCA:   </t>
  </si>
  <si>
    <t xml:space="preserve">1. CICLOTURISME   </t>
  </si>
  <si>
    <t xml:space="preserve">2. SENDERISME   </t>
  </si>
  <si>
    <r>
      <t xml:space="preserve">3. PESCA 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 xml:space="preserve"> </t>
    </r>
  </si>
  <si>
    <t>ELEMENTS DIFERENCIADORS APARTAMENTS TURÍSTICS</t>
  </si>
  <si>
    <t>Per obtenir qualsevol dels elements diferenciadors cal assolir tots els ítems.</t>
  </si>
  <si>
    <t xml:space="preserve">Disposar del llistat d'empreses i comerços especialitzats en ciclisme (organització de rutes, bike parks, reparació, lloguer, venda...)           </t>
  </si>
  <si>
    <r>
      <t>Racó del senderista: L'establiment disposa d’un espai d’informació adreçat al senderista, equipat amb (ja sigui per a consulta o per a venda): el mapa de refugis i camins de gran recorregut d’Andorra, la Guia de camins d’Andorra, la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topoguia GRP Andorra, la volta a tot un país, el Passaport de refugis, el mapa cartogràfic 1:25.000, el mapa cartogràfic 1:10.000, així com material turístic actualitzat editat pel comú de la parròquia on es troba l'establiment. aquest material ha d'estar disponible en quatre idiomes. </t>
    </r>
  </si>
  <si>
    <r>
      <t xml:space="preserve">Racó del pescador: L'establiment disposa d’un espai d’informació adreçat al pescador, equipat amb (ja sigui per a consulta o per a venda): el mapa de pesca, el mapa de refugis i camins de gran recorregut d’Andorra, la </t>
    </r>
    <r>
      <rPr>
        <i/>
        <sz val="11"/>
        <color theme="1"/>
        <rFont val="Calibri"/>
        <family val="2"/>
        <scheme val="minor"/>
      </rPr>
      <t>Guia de camins d’Andorra</t>
    </r>
    <r>
      <rPr>
        <sz val="11"/>
        <color theme="1"/>
        <rFont val="Calibri"/>
        <family val="2"/>
        <scheme val="minor"/>
      </rPr>
      <t>, la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topoguia </t>
    </r>
    <r>
      <rPr>
        <i/>
        <sz val="11"/>
        <color theme="1"/>
        <rFont val="Calibri"/>
        <family val="2"/>
        <scheme val="minor"/>
      </rPr>
      <t>GRP Andorra, la volta a tot un país,</t>
    </r>
    <r>
      <rPr>
        <sz val="11"/>
        <color theme="1"/>
        <rFont val="Calibri"/>
        <family val="2"/>
        <scheme val="minor"/>
      </rPr>
      <t xml:space="preserve"> el passaport de refugis, el mapa cartogràfic 1:25.000, el mapa cartogràfic 1:10.000, així com material turístic actualitzat editat pel comú de la parròquia on es troba l'establiment. aquest material ha d'estar disponible en quatre idiomes. </t>
    </r>
  </si>
  <si>
    <r>
      <t>Possibilitat de sortida tardana de l'establiment (</t>
    </r>
    <r>
      <rPr>
        <i/>
        <sz val="12"/>
        <color theme="1"/>
        <rFont val="Arial"/>
        <family val="2"/>
      </rPr>
      <t>late check-out</t>
    </r>
    <r>
      <rPr>
        <sz val="12"/>
        <color theme="1"/>
        <rFont val="Arial"/>
        <family val="2"/>
      </rPr>
      <t>), fins a les 16:00h. (Si la rotació de clients ho permet)</t>
    </r>
  </si>
  <si>
    <r>
      <t>Racó del senderista: L'establiment disposa d’un espai d’informació adreçat al senderista, equipat amb (ja sigui per a consulta o per a venda): el mapa de refugis i camins de gran recorregut d’Andorra, la Guia de camins d’Andorra, la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 xml:space="preserve">topoguia GRP Andorra, la volta a tot un país, el Passaport de refugis, el mapa cartogràfic 1:25.000, el mapa cartogràfic 1:10.000, així com material turístic actualitzat editat pel comú de la parròquia on es troba l'establiment. aquest material ha d'estar disponible en quatre idiomes. </t>
    </r>
  </si>
  <si>
    <r>
      <t xml:space="preserve">3. PESCA </t>
    </r>
    <r>
      <rPr>
        <b/>
        <sz val="12"/>
        <color rgb="FFFF0000"/>
        <rFont val="Arial"/>
        <family val="2"/>
      </rPr>
      <t xml:space="preserve">  </t>
    </r>
  </si>
  <si>
    <r>
      <t xml:space="preserve">Racó del pescador: L'establiment disposa d’un espai d’informació adreçat al pescador, equipat amb (ja sigui per a consulta o per a venda): el mapa de pesca, el mapa de refugis i camins de gran recorregut d’Andorra, la </t>
    </r>
    <r>
      <rPr>
        <i/>
        <sz val="12"/>
        <color theme="1"/>
        <rFont val="Arial"/>
        <family val="2"/>
      </rPr>
      <t>Guia de camins d’Andorra</t>
    </r>
    <r>
      <rPr>
        <sz val="12"/>
        <color theme="1"/>
        <rFont val="Arial"/>
        <family val="2"/>
      </rPr>
      <t>, la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topoguia </t>
    </r>
    <r>
      <rPr>
        <i/>
        <sz val="12"/>
        <color theme="1"/>
        <rFont val="Arial"/>
        <family val="2"/>
      </rPr>
      <t>GRP Andorra, la volta a tot un país,</t>
    </r>
    <r>
      <rPr>
        <sz val="12"/>
        <color theme="1"/>
        <rFont val="Arial"/>
        <family val="2"/>
      </rPr>
      <t xml:space="preserve"> el passaport de refugis, el mapa cartogràfic 1:25.000, el mapa cartogràfic 1:10.000, així com material turístic actualitzat editat pel comú de la parròquia on es troba l'establiment. aquest material ha d'estar disponible en quatre idiomes.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</si>
</sst>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6" fillId="6" borderId="7" xfId="0" applyFont="1" applyFill="1" applyBorder="1" applyAlignment="1" applyProtection="1">
      <alignment horizontal="right" vertical="center"/>
    </xf>
    <xf numFmtId="0" fontId="6" fillId="6" borderId="7" xfId="0" applyFont="1" applyFill="1" applyBorder="1" applyAlignment="1" applyProtection="1">
      <alignment horizontal="center"/>
    </xf>
    <xf numFmtId="0" fontId="0" fillId="5" borderId="0" xfId="0" applyFont="1" applyFill="1" applyProtection="1"/>
    <xf numFmtId="0" fontId="0" fillId="5" borderId="0" xfId="0" applyFont="1" applyFill="1" applyAlignment="1" applyProtection="1">
      <alignment vertical="center"/>
    </xf>
    <xf numFmtId="0" fontId="0" fillId="5" borderId="0" xfId="0" applyFont="1" applyFill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Protection="1"/>
    <xf numFmtId="0" fontId="2" fillId="0" borderId="8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justify" vertical="center" wrapText="1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justify" vertical="center" wrapText="1"/>
    </xf>
    <xf numFmtId="0" fontId="0" fillId="4" borderId="4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justify" vertical="center" wrapText="1"/>
    </xf>
    <xf numFmtId="0" fontId="0" fillId="4" borderId="6" xfId="0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justify" vertical="center" wrapText="1"/>
    </xf>
    <xf numFmtId="0" fontId="0" fillId="4" borderId="5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justify" vertical="center" wrapText="1"/>
    </xf>
    <xf numFmtId="0" fontId="0" fillId="5" borderId="16" xfId="0" applyFont="1" applyFill="1" applyBorder="1" applyAlignment="1" applyProtection="1">
      <alignment horizontal="justify" vertical="center" wrapText="1"/>
    </xf>
    <xf numFmtId="0" fontId="0" fillId="0" borderId="18" xfId="0" applyFont="1" applyBorder="1" applyAlignment="1" applyProtection="1">
      <alignment horizontal="center" vertical="center"/>
    </xf>
    <xf numFmtId="0" fontId="0" fillId="5" borderId="19" xfId="0" applyFont="1" applyFill="1" applyBorder="1" applyAlignment="1" applyProtection="1">
      <alignment horizontal="justify" vertical="center" wrapText="1"/>
    </xf>
    <xf numFmtId="0" fontId="0" fillId="5" borderId="13" xfId="0" applyFont="1" applyFill="1" applyBorder="1" applyAlignment="1" applyProtection="1">
      <alignment horizontal="justify" vertical="center" wrapText="1"/>
    </xf>
    <xf numFmtId="0" fontId="8" fillId="0" borderId="10" xfId="0" applyFont="1" applyBorder="1" applyAlignment="1" applyProtection="1">
      <alignment horizontal="justify" vertical="center" wrapText="1"/>
    </xf>
    <xf numFmtId="0" fontId="5" fillId="5" borderId="0" xfId="0" applyFont="1" applyFill="1" applyProtection="1"/>
    <xf numFmtId="0" fontId="1" fillId="5" borderId="0" xfId="0" applyFont="1" applyFill="1" applyProtection="1"/>
    <xf numFmtId="0" fontId="0" fillId="5" borderId="12" xfId="0" applyFont="1" applyFill="1" applyBorder="1" applyAlignment="1" applyProtection="1">
      <alignment horizontal="center" vertical="center"/>
    </xf>
    <xf numFmtId="0" fontId="8" fillId="5" borderId="13" xfId="0" applyFont="1" applyFill="1" applyBorder="1" applyAlignment="1" applyProtection="1">
      <alignment horizontal="left" vertical="center" wrapText="1"/>
    </xf>
    <xf numFmtId="0" fontId="0" fillId="5" borderId="0" xfId="0" applyFont="1" applyFill="1" applyBorder="1" applyProtection="1"/>
    <xf numFmtId="0" fontId="0" fillId="0" borderId="0" xfId="0" applyFont="1" applyBorder="1" applyProtection="1"/>
    <xf numFmtId="0" fontId="0" fillId="5" borderId="18" xfId="0" applyFont="1" applyFill="1" applyBorder="1" applyAlignment="1" applyProtection="1">
      <alignment horizontal="center" vertical="center"/>
    </xf>
    <xf numFmtId="0" fontId="8" fillId="5" borderId="19" xfId="0" applyFont="1" applyFill="1" applyBorder="1" applyAlignment="1" applyProtection="1">
      <alignment horizontal="left" vertical="center" wrapText="1"/>
    </xf>
    <xf numFmtId="0" fontId="0" fillId="5" borderId="15" xfId="0" applyFont="1" applyFill="1" applyBorder="1" applyAlignment="1" applyProtection="1">
      <alignment horizontal="center" vertical="center"/>
    </xf>
    <xf numFmtId="0" fontId="0" fillId="5" borderId="16" xfId="0" applyFont="1" applyFill="1" applyBorder="1" applyAlignment="1" applyProtection="1">
      <alignment vertical="center" wrapText="1"/>
    </xf>
    <xf numFmtId="0" fontId="0" fillId="5" borderId="16" xfId="0" applyFont="1" applyFill="1" applyBorder="1" applyAlignment="1" applyProtection="1">
      <alignment horizontal="left" vertical="center" wrapText="1"/>
    </xf>
    <xf numFmtId="0" fontId="0" fillId="5" borderId="19" xfId="0" applyFont="1" applyFill="1" applyBorder="1" applyAlignment="1" applyProtection="1">
      <alignment vertical="center" wrapText="1"/>
    </xf>
    <xf numFmtId="0" fontId="8" fillId="5" borderId="16" xfId="0" applyFont="1" applyFill="1" applyBorder="1" applyAlignment="1" applyProtection="1">
      <alignment horizontal="left" vertical="center" wrapText="1"/>
    </xf>
    <xf numFmtId="0" fontId="0" fillId="5" borderId="19" xfId="0" applyFont="1" applyFill="1" applyBorder="1" applyAlignment="1" applyProtection="1">
      <alignment horizontal="left" vertical="center" wrapText="1"/>
    </xf>
    <xf numFmtId="0" fontId="0" fillId="7" borderId="0" xfId="0" applyFont="1" applyFill="1" applyProtection="1"/>
    <xf numFmtId="0" fontId="7" fillId="0" borderId="8" xfId="0" applyFont="1" applyBorder="1" applyAlignment="1" applyProtection="1">
      <alignment horizontal="center" vertical="center" wrapText="1"/>
    </xf>
    <xf numFmtId="0" fontId="0" fillId="5" borderId="9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left" vertical="center" wrapText="1"/>
    </xf>
    <xf numFmtId="0" fontId="3" fillId="5" borderId="0" xfId="0" applyFont="1" applyFill="1" applyBorder="1" applyAlignment="1" applyProtection="1">
      <alignment horizontal="center"/>
    </xf>
    <xf numFmtId="0" fontId="0" fillId="0" borderId="13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 vertical="center" wrapText="1"/>
    </xf>
    <xf numFmtId="0" fontId="12" fillId="0" borderId="0" xfId="0" applyFont="1" applyProtection="1"/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4" fillId="0" borderId="0" xfId="0" applyFont="1" applyProtection="1"/>
    <xf numFmtId="0" fontId="12" fillId="5" borderId="0" xfId="0" applyFont="1" applyFill="1" applyProtection="1"/>
    <xf numFmtId="0" fontId="12" fillId="5" borderId="0" xfId="0" applyFont="1" applyFill="1" applyAlignment="1" applyProtection="1">
      <alignment vertical="center"/>
    </xf>
    <xf numFmtId="0" fontId="12" fillId="5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justify" vertical="center" wrapText="1"/>
    </xf>
    <xf numFmtId="0" fontId="12" fillId="0" borderId="12" xfId="0" applyFont="1" applyFill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justify" vertical="center" wrapText="1"/>
    </xf>
    <xf numFmtId="0" fontId="12" fillId="0" borderId="18" xfId="0" applyFont="1" applyFill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justify" vertical="center" wrapText="1"/>
    </xf>
    <xf numFmtId="0" fontId="12" fillId="0" borderId="9" xfId="0" applyFont="1" applyFill="1" applyBorder="1" applyAlignment="1" applyProtection="1">
      <alignment horizontal="center" vertical="center"/>
    </xf>
    <xf numFmtId="0" fontId="16" fillId="5" borderId="26" xfId="0" applyFont="1" applyFill="1" applyBorder="1" applyAlignment="1" applyProtection="1">
      <alignment horizontal="justify" vertical="center" wrapText="1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justify" vertical="center" wrapText="1"/>
    </xf>
    <xf numFmtId="0" fontId="12" fillId="5" borderId="28" xfId="0" applyFont="1" applyFill="1" applyBorder="1" applyAlignment="1" applyProtection="1">
      <alignment horizontal="justify" vertical="center" wrapText="1"/>
    </xf>
    <xf numFmtId="0" fontId="12" fillId="0" borderId="18" xfId="0" applyFont="1" applyBorder="1" applyAlignment="1" applyProtection="1">
      <alignment horizontal="center" vertical="center"/>
    </xf>
    <xf numFmtId="0" fontId="12" fillId="5" borderId="27" xfId="0" applyFont="1" applyFill="1" applyBorder="1" applyAlignment="1" applyProtection="1">
      <alignment horizontal="justify" vertical="center" wrapText="1"/>
    </xf>
    <xf numFmtId="0" fontId="12" fillId="0" borderId="12" xfId="0" applyFont="1" applyBorder="1" applyAlignment="1" applyProtection="1">
      <alignment horizontal="center" vertical="center"/>
    </xf>
    <xf numFmtId="0" fontId="12" fillId="5" borderId="26" xfId="0" applyFont="1" applyFill="1" applyBorder="1" applyAlignment="1" applyProtection="1">
      <alignment horizontal="justify" vertical="center" wrapText="1"/>
    </xf>
    <xf numFmtId="0" fontId="12" fillId="0" borderId="15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justify" vertical="center" wrapText="1"/>
    </xf>
    <xf numFmtId="0" fontId="15" fillId="5" borderId="0" xfId="0" applyFont="1" applyFill="1" applyProtection="1"/>
    <xf numFmtId="0" fontId="12" fillId="5" borderId="12" xfId="0" applyFont="1" applyFill="1" applyBorder="1" applyAlignment="1" applyProtection="1">
      <alignment horizontal="center" vertical="center"/>
    </xf>
    <xf numFmtId="0" fontId="16" fillId="5" borderId="26" xfId="0" applyFont="1" applyFill="1" applyBorder="1" applyAlignment="1" applyProtection="1">
      <alignment horizontal="left" vertical="center" wrapText="1"/>
    </xf>
    <xf numFmtId="0" fontId="12" fillId="5" borderId="0" xfId="0" applyFont="1" applyFill="1" applyBorder="1" applyProtection="1"/>
    <xf numFmtId="0" fontId="12" fillId="0" borderId="0" xfId="0" applyFont="1" applyBorder="1" applyProtection="1"/>
    <xf numFmtId="0" fontId="12" fillId="5" borderId="18" xfId="0" applyFont="1" applyFill="1" applyBorder="1" applyAlignment="1" applyProtection="1">
      <alignment horizontal="center" vertical="center"/>
    </xf>
    <xf numFmtId="0" fontId="16" fillId="5" borderId="27" xfId="0" applyFont="1" applyFill="1" applyBorder="1" applyAlignment="1" applyProtection="1">
      <alignment horizontal="left" vertical="center" wrapText="1"/>
    </xf>
    <xf numFmtId="0" fontId="12" fillId="5" borderId="15" xfId="0" applyFont="1" applyFill="1" applyBorder="1" applyAlignment="1" applyProtection="1">
      <alignment horizontal="center" vertical="center"/>
    </xf>
    <xf numFmtId="0" fontId="12" fillId="5" borderId="28" xfId="0" applyFont="1" applyFill="1" applyBorder="1" applyAlignment="1" applyProtection="1">
      <alignment vertical="center" wrapText="1"/>
    </xf>
    <xf numFmtId="0" fontId="16" fillId="5" borderId="28" xfId="0" applyFont="1" applyFill="1" applyBorder="1" applyAlignment="1" applyProtection="1">
      <alignment horizontal="left" vertical="center" wrapText="1"/>
    </xf>
    <xf numFmtId="0" fontId="12" fillId="5" borderId="28" xfId="0" applyFont="1" applyFill="1" applyBorder="1" applyAlignment="1" applyProtection="1">
      <alignment horizontal="left" vertical="center" wrapText="1"/>
    </xf>
    <xf numFmtId="0" fontId="12" fillId="5" borderId="27" xfId="0" applyFont="1" applyFill="1" applyBorder="1" applyAlignment="1" applyProtection="1">
      <alignment horizontal="left" vertical="center" wrapText="1"/>
    </xf>
    <xf numFmtId="0" fontId="12" fillId="7" borderId="0" xfId="0" applyFont="1" applyFill="1" applyProtection="1"/>
    <xf numFmtId="0" fontId="12" fillId="5" borderId="27" xfId="0" applyFont="1" applyFill="1" applyBorder="1" applyAlignment="1" applyProtection="1">
      <alignment vertical="center" wrapText="1"/>
    </xf>
    <xf numFmtId="0" fontId="17" fillId="0" borderId="8" xfId="0" applyFont="1" applyBorder="1" applyAlignment="1" applyProtection="1">
      <alignment horizontal="center" vertical="center" wrapText="1"/>
    </xf>
    <xf numFmtId="0" fontId="12" fillId="5" borderId="9" xfId="0" applyFont="1" applyFill="1" applyBorder="1" applyAlignment="1" applyProtection="1">
      <alignment horizontal="center" vertical="center"/>
    </xf>
    <xf numFmtId="0" fontId="16" fillId="5" borderId="25" xfId="0" applyFont="1" applyFill="1" applyBorder="1" applyAlignment="1" applyProtection="1">
      <alignment horizontal="left" vertical="center" wrapText="1"/>
    </xf>
    <xf numFmtId="0" fontId="15" fillId="0" borderId="0" xfId="0" applyFont="1" applyProtection="1"/>
    <xf numFmtId="0" fontId="14" fillId="5" borderId="0" xfId="0" applyFont="1" applyFill="1" applyBorder="1" applyAlignment="1" applyProtection="1">
      <alignment horizontal="center"/>
    </xf>
    <xf numFmtId="0" fontId="12" fillId="0" borderId="26" xfId="0" applyFont="1" applyBorder="1" applyAlignment="1" applyProtection="1">
      <alignment vertical="center" wrapText="1"/>
    </xf>
    <xf numFmtId="0" fontId="12" fillId="0" borderId="28" xfId="0" applyFont="1" applyBorder="1" applyAlignment="1" applyProtection="1">
      <alignment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6" fillId="0" borderId="27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5" fillId="0" borderId="11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10">
    <dxf>
      <fill>
        <patternFill>
          <f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7"/>
  <sheetViews>
    <sheetView zoomScale="160" zoomScaleNormal="160" workbookViewId="0">
      <selection activeCell="C59" sqref="C59"/>
    </sheetView>
  </sheetViews>
  <sheetFormatPr defaultColWidth="9.140625" defaultRowHeight="15" x14ac:dyDescent="0.25"/>
  <cols>
    <col min="1" max="1" width="19.5703125" style="1" customWidth="1"/>
    <col min="2" max="2" width="9.140625" style="2"/>
    <col min="3" max="3" width="89.140625" style="3" customWidth="1"/>
    <col min="4" max="4" width="22.85546875" style="1" customWidth="1"/>
    <col min="5" max="16384" width="9.140625" style="1"/>
  </cols>
  <sheetData>
    <row r="1" spans="1:5" ht="15.75" thickBot="1" x14ac:dyDescent="0.3"/>
    <row r="2" spans="1:5" ht="24" thickBot="1" x14ac:dyDescent="0.4">
      <c r="A2" s="124" t="s">
        <v>55</v>
      </c>
      <c r="B2" s="125"/>
      <c r="C2" s="125"/>
      <c r="D2" s="126"/>
      <c r="E2" s="5" t="s">
        <v>0</v>
      </c>
    </row>
    <row r="3" spans="1:5" ht="15.75" thickBot="1" x14ac:dyDescent="0.3">
      <c r="E3" s="5" t="s">
        <v>1</v>
      </c>
    </row>
    <row r="4" spans="1:5" ht="25.5" customHeight="1" thickBot="1" x14ac:dyDescent="0.3">
      <c r="A4" s="113" t="s">
        <v>52</v>
      </c>
      <c r="B4" s="114"/>
      <c r="C4" s="114"/>
      <c r="D4" s="115"/>
    </row>
    <row r="5" spans="1:5" s="9" customFormat="1" ht="8.25" customHeight="1" x14ac:dyDescent="0.25">
      <c r="B5" s="10"/>
      <c r="C5" s="11"/>
    </row>
    <row r="6" spans="1:5" s="13" customFormat="1" ht="15.75" thickBot="1" x14ac:dyDescent="0.3">
      <c r="A6" s="5" t="s">
        <v>0</v>
      </c>
      <c r="B6" s="6" t="s">
        <v>1</v>
      </c>
      <c r="C6" s="12"/>
    </row>
    <row r="7" spans="1:5" s="13" customFormat="1" ht="60.75" thickBot="1" x14ac:dyDescent="0.3">
      <c r="A7" s="14" t="s">
        <v>2</v>
      </c>
      <c r="B7" s="15">
        <v>1</v>
      </c>
      <c r="C7" s="16" t="s">
        <v>3</v>
      </c>
      <c r="D7" s="20" t="s">
        <v>0</v>
      </c>
    </row>
    <row r="8" spans="1:5" s="13" customFormat="1" ht="30" x14ac:dyDescent="0.25">
      <c r="A8" s="108" t="s">
        <v>4</v>
      </c>
      <c r="B8" s="28">
        <f>B7+1</f>
        <v>2</v>
      </c>
      <c r="C8" s="19" t="s">
        <v>5</v>
      </c>
      <c r="D8" s="20" t="s">
        <v>0</v>
      </c>
    </row>
    <row r="9" spans="1:5" s="13" customFormat="1" ht="15.75" thickBot="1" x14ac:dyDescent="0.3">
      <c r="A9" s="127"/>
      <c r="B9" s="25">
        <f t="shared" ref="B9:B18" si="0">B8+1</f>
        <v>3</v>
      </c>
      <c r="C9" s="26" t="s">
        <v>6</v>
      </c>
      <c r="D9" s="27" t="s">
        <v>0</v>
      </c>
    </row>
    <row r="10" spans="1:5" s="13" customFormat="1" ht="30.75" thickBot="1" x14ac:dyDescent="0.3">
      <c r="A10" s="14" t="s">
        <v>7</v>
      </c>
      <c r="B10" s="29">
        <f t="shared" si="0"/>
        <v>4</v>
      </c>
      <c r="C10" s="16" t="s">
        <v>8</v>
      </c>
      <c r="D10" s="20" t="s">
        <v>0</v>
      </c>
    </row>
    <row r="11" spans="1:5" s="13" customFormat="1" ht="60" x14ac:dyDescent="0.25">
      <c r="A11" s="108" t="s">
        <v>9</v>
      </c>
      <c r="B11" s="28">
        <f t="shared" si="0"/>
        <v>5</v>
      </c>
      <c r="C11" s="30" t="s">
        <v>10</v>
      </c>
      <c r="D11" s="20" t="s">
        <v>0</v>
      </c>
    </row>
    <row r="12" spans="1:5" s="13" customFormat="1" ht="30" x14ac:dyDescent="0.25">
      <c r="A12" s="109"/>
      <c r="B12" s="21">
        <f t="shared" si="0"/>
        <v>6</v>
      </c>
      <c r="C12" s="22" t="s">
        <v>57</v>
      </c>
      <c r="D12" s="23" t="s">
        <v>0</v>
      </c>
    </row>
    <row r="13" spans="1:5" s="13" customFormat="1" x14ac:dyDescent="0.25">
      <c r="A13" s="109"/>
      <c r="B13" s="21">
        <f t="shared" si="0"/>
        <v>7</v>
      </c>
      <c r="C13" s="31" t="s">
        <v>11</v>
      </c>
      <c r="D13" s="23" t="s">
        <v>0</v>
      </c>
    </row>
    <row r="14" spans="1:5" s="13" customFormat="1" ht="30.75" thickBot="1" x14ac:dyDescent="0.3">
      <c r="A14" s="127"/>
      <c r="B14" s="32">
        <f t="shared" si="0"/>
        <v>8</v>
      </c>
      <c r="C14" s="33" t="s">
        <v>12</v>
      </c>
      <c r="D14" s="27" t="s">
        <v>0</v>
      </c>
    </row>
    <row r="15" spans="1:5" s="13" customFormat="1" x14ac:dyDescent="0.25">
      <c r="A15" s="122" t="s">
        <v>13</v>
      </c>
      <c r="B15" s="18">
        <f t="shared" si="0"/>
        <v>9</v>
      </c>
      <c r="C15" s="34" t="s">
        <v>14</v>
      </c>
      <c r="D15" s="20" t="s">
        <v>0</v>
      </c>
    </row>
    <row r="16" spans="1:5" s="13" customFormat="1" ht="30" x14ac:dyDescent="0.25">
      <c r="A16" s="111"/>
      <c r="B16" s="24">
        <f t="shared" si="0"/>
        <v>10</v>
      </c>
      <c r="C16" s="31" t="s">
        <v>15</v>
      </c>
      <c r="D16" s="23" t="s">
        <v>0</v>
      </c>
    </row>
    <row r="17" spans="1:47" s="13" customFormat="1" ht="30.75" thickBot="1" x14ac:dyDescent="0.3">
      <c r="A17" s="123"/>
      <c r="B17" s="25">
        <f t="shared" si="0"/>
        <v>11</v>
      </c>
      <c r="C17" s="26" t="s">
        <v>16</v>
      </c>
      <c r="D17" s="27" t="s">
        <v>0</v>
      </c>
    </row>
    <row r="18" spans="1:47" ht="30.75" thickBot="1" x14ac:dyDescent="0.3">
      <c r="A18" s="14" t="s">
        <v>17</v>
      </c>
      <c r="B18" s="29">
        <f t="shared" si="0"/>
        <v>12</v>
      </c>
      <c r="C18" s="35" t="s">
        <v>18</v>
      </c>
      <c r="D18" s="17" t="s">
        <v>0</v>
      </c>
    </row>
    <row r="19" spans="1:47" ht="15.75" thickBot="1" x14ac:dyDescent="0.3">
      <c r="D19" s="5">
        <f>COUNTIFS(D7:D18,"=S")</f>
        <v>12</v>
      </c>
    </row>
    <row r="20" spans="1:47" ht="15.75" thickBot="1" x14ac:dyDescent="0.3">
      <c r="C20" s="7" t="s">
        <v>19</v>
      </c>
      <c r="D20" s="8" t="str">
        <f>IF(D19&lt;12,"NO ASSOLEIX",IF(D19=12,"ASSOLEIX"))</f>
        <v>ASSOLEIX</v>
      </c>
    </row>
    <row r="22" spans="1:47" ht="15.75" thickBot="1" x14ac:dyDescent="0.3"/>
    <row r="23" spans="1:47" ht="25.5" customHeight="1" thickBot="1" x14ac:dyDescent="0.35">
      <c r="A23" s="113" t="s">
        <v>53</v>
      </c>
      <c r="B23" s="114"/>
      <c r="C23" s="114"/>
      <c r="D23" s="115"/>
      <c r="E23" s="36"/>
      <c r="F23" s="36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</row>
    <row r="24" spans="1:47" s="9" customFormat="1" ht="8.25" customHeight="1" x14ac:dyDescent="0.25">
      <c r="B24" s="10"/>
      <c r="C24" s="11"/>
    </row>
    <row r="25" spans="1:47" s="13" customFormat="1" ht="15.75" thickBot="1" x14ac:dyDescent="0.3">
      <c r="A25" s="5" t="s">
        <v>0</v>
      </c>
      <c r="B25" s="6" t="s">
        <v>1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41" customFormat="1" ht="30" x14ac:dyDescent="0.25">
      <c r="A26" s="116" t="s">
        <v>20</v>
      </c>
      <c r="B26" s="38">
        <v>1</v>
      </c>
      <c r="C26" s="39" t="s">
        <v>21</v>
      </c>
      <c r="D26" s="20" t="s">
        <v>0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</row>
    <row r="27" spans="1:47" s="41" customFormat="1" ht="45.75" thickBot="1" x14ac:dyDescent="0.3">
      <c r="A27" s="117"/>
      <c r="B27" s="42">
        <f>B26+1</f>
        <v>2</v>
      </c>
      <c r="C27" s="43" t="s">
        <v>22</v>
      </c>
      <c r="D27" s="27" t="s">
        <v>0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</row>
    <row r="28" spans="1:47" s="13" customFormat="1" x14ac:dyDescent="0.25">
      <c r="A28" s="116" t="s">
        <v>13</v>
      </c>
      <c r="B28" s="38">
        <f>B27+1</f>
        <v>3</v>
      </c>
      <c r="C28" s="39" t="s">
        <v>23</v>
      </c>
      <c r="D28" s="20" t="s"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13" customFormat="1" ht="30" x14ac:dyDescent="0.25">
      <c r="A29" s="118"/>
      <c r="B29" s="44">
        <f t="shared" ref="B29:B42" si="1">B28+1</f>
        <v>4</v>
      </c>
      <c r="C29" s="45" t="s">
        <v>24</v>
      </c>
      <c r="D29" s="23" t="s"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13" customFormat="1" ht="30" x14ac:dyDescent="0.25">
      <c r="A30" s="118"/>
      <c r="B30" s="44">
        <f t="shared" si="1"/>
        <v>5</v>
      </c>
      <c r="C30" s="48" t="s">
        <v>25</v>
      </c>
      <c r="D30" s="23" t="s"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13" customFormat="1" x14ac:dyDescent="0.25">
      <c r="A31" s="118"/>
      <c r="B31" s="44">
        <f t="shared" si="1"/>
        <v>6</v>
      </c>
      <c r="C31" s="45" t="s">
        <v>26</v>
      </c>
      <c r="D31" s="23" t="s"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13" customFormat="1" ht="30" x14ac:dyDescent="0.25">
      <c r="A32" s="118"/>
      <c r="B32" s="44">
        <f t="shared" si="1"/>
        <v>7</v>
      </c>
      <c r="C32" s="46" t="s">
        <v>27</v>
      </c>
      <c r="D32" s="23" t="s"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13" customFormat="1" ht="15.75" thickBot="1" x14ac:dyDescent="0.3">
      <c r="A33" s="117"/>
      <c r="B33" s="42">
        <f t="shared" si="1"/>
        <v>8</v>
      </c>
      <c r="C33" s="49" t="s">
        <v>28</v>
      </c>
      <c r="D33" s="27" t="s"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13" customFormat="1" ht="30" x14ac:dyDescent="0.25">
      <c r="A34" s="119" t="s">
        <v>9</v>
      </c>
      <c r="B34" s="38">
        <f t="shared" si="1"/>
        <v>9</v>
      </c>
      <c r="C34" s="39" t="s">
        <v>29</v>
      </c>
      <c r="D34" s="20" t="s"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0" customFormat="1" ht="30" x14ac:dyDescent="0.25">
      <c r="A35" s="120"/>
      <c r="B35" s="44">
        <f t="shared" si="1"/>
        <v>10</v>
      </c>
      <c r="C35" s="46" t="s">
        <v>30</v>
      </c>
      <c r="D35" s="23" t="s"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13" customFormat="1" ht="30" x14ac:dyDescent="0.25">
      <c r="A36" s="120"/>
      <c r="B36" s="44">
        <f t="shared" si="1"/>
        <v>11</v>
      </c>
      <c r="C36" s="48" t="s">
        <v>31</v>
      </c>
      <c r="D36" s="23" t="s"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13" customFormat="1" ht="60" x14ac:dyDescent="0.25">
      <c r="A37" s="120"/>
      <c r="B37" s="44">
        <f t="shared" si="1"/>
        <v>12</v>
      </c>
      <c r="C37" s="48" t="s">
        <v>32</v>
      </c>
      <c r="D37" s="23" t="s"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13" customFormat="1" ht="90" x14ac:dyDescent="0.25">
      <c r="A38" s="120"/>
      <c r="B38" s="44">
        <f t="shared" si="1"/>
        <v>13</v>
      </c>
      <c r="C38" s="48" t="s">
        <v>58</v>
      </c>
      <c r="D38" s="23" t="s"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13" customFormat="1" x14ac:dyDescent="0.25">
      <c r="A39" s="120"/>
      <c r="B39" s="44">
        <f t="shared" si="1"/>
        <v>14</v>
      </c>
      <c r="C39" s="45" t="s">
        <v>11</v>
      </c>
      <c r="D39" s="23" t="s"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13" customFormat="1" ht="30" x14ac:dyDescent="0.25">
      <c r="A40" s="120"/>
      <c r="B40" s="44">
        <f t="shared" si="1"/>
        <v>15</v>
      </c>
      <c r="C40" s="45" t="s">
        <v>12</v>
      </c>
      <c r="D40" s="23" t="s"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13" customFormat="1" ht="30.75" thickBot="1" x14ac:dyDescent="0.3">
      <c r="A41" s="121"/>
      <c r="B41" s="42">
        <f t="shared" si="1"/>
        <v>16</v>
      </c>
      <c r="C41" s="47" t="s">
        <v>33</v>
      </c>
      <c r="D41" s="27" t="s"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13" customFormat="1" ht="30.75" thickBot="1" x14ac:dyDescent="0.3">
      <c r="A42" s="51" t="s">
        <v>17</v>
      </c>
      <c r="B42" s="52">
        <f t="shared" si="1"/>
        <v>17</v>
      </c>
      <c r="C42" s="53" t="s">
        <v>34</v>
      </c>
      <c r="D42" s="27" t="s"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13" customFormat="1" ht="15.75" thickBot="1" x14ac:dyDescent="0.3">
      <c r="D43" s="5">
        <f>COUNTIFS(D26:D42,"=S")</f>
        <v>17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ht="15.75" thickBot="1" x14ac:dyDescent="0.3">
      <c r="C44" s="7" t="s">
        <v>35</v>
      </c>
      <c r="D44" s="8" t="str">
        <f>IF(D43&lt;17,"NO ASSOLEIX",IF(D43=17,"ASSOLEIX"))</f>
        <v>ASSOLEIX</v>
      </c>
    </row>
    <row r="46" spans="1:47" ht="15.75" thickBot="1" x14ac:dyDescent="0.3"/>
    <row r="47" spans="1:47" ht="25.5" customHeight="1" thickBot="1" x14ac:dyDescent="0.35">
      <c r="A47" s="113" t="s">
        <v>54</v>
      </c>
      <c r="B47" s="114"/>
      <c r="C47" s="114"/>
      <c r="D47" s="115"/>
      <c r="E47" s="4"/>
      <c r="F47" s="4"/>
    </row>
    <row r="48" spans="1:47" s="9" customFormat="1" ht="8.25" customHeight="1" x14ac:dyDescent="0.25">
      <c r="B48" s="10"/>
      <c r="C48" s="11"/>
    </row>
    <row r="49" spans="1:4" s="13" customFormat="1" ht="15.75" thickBot="1" x14ac:dyDescent="0.3">
      <c r="A49" s="54" t="s">
        <v>0</v>
      </c>
      <c r="B49" s="54" t="s">
        <v>1</v>
      </c>
      <c r="C49" s="12"/>
    </row>
    <row r="50" spans="1:4" s="13" customFormat="1" ht="30" x14ac:dyDescent="0.25">
      <c r="A50" s="108" t="s">
        <v>36</v>
      </c>
      <c r="B50" s="18">
        <v>1</v>
      </c>
      <c r="C50" s="55" t="s">
        <v>37</v>
      </c>
      <c r="D50" s="20" t="s">
        <v>0</v>
      </c>
    </row>
    <row r="51" spans="1:4" s="13" customFormat="1" ht="15.75" thickBot="1" x14ac:dyDescent="0.3">
      <c r="A51" s="109"/>
      <c r="B51" s="24">
        <f>B50+1</f>
        <v>2</v>
      </c>
      <c r="C51" s="56" t="s">
        <v>38</v>
      </c>
      <c r="D51" s="27" t="s">
        <v>0</v>
      </c>
    </row>
    <row r="52" spans="1:4" s="13" customFormat="1" ht="30" x14ac:dyDescent="0.25">
      <c r="A52" s="109" t="s">
        <v>39</v>
      </c>
      <c r="B52" s="24">
        <f t="shared" ref="B52:B65" si="2">B51+1</f>
        <v>3</v>
      </c>
      <c r="C52" s="56" t="s">
        <v>40</v>
      </c>
      <c r="D52" s="20" t="s">
        <v>0</v>
      </c>
    </row>
    <row r="53" spans="1:4" s="13" customFormat="1" ht="15.75" thickBot="1" x14ac:dyDescent="0.3">
      <c r="A53" s="109"/>
      <c r="B53" s="24">
        <f t="shared" si="2"/>
        <v>4</v>
      </c>
      <c r="C53" s="56" t="s">
        <v>41</v>
      </c>
      <c r="D53" s="27" t="s">
        <v>0</v>
      </c>
    </row>
    <row r="54" spans="1:4" s="13" customFormat="1" x14ac:dyDescent="0.25">
      <c r="A54" s="110" t="s">
        <v>13</v>
      </c>
      <c r="B54" s="24">
        <f>B53+1</f>
        <v>5</v>
      </c>
      <c r="C54" s="56" t="s">
        <v>42</v>
      </c>
      <c r="D54" s="20" t="s">
        <v>0</v>
      </c>
    </row>
    <row r="55" spans="1:4" s="13" customFormat="1" ht="30" x14ac:dyDescent="0.25">
      <c r="A55" s="111"/>
      <c r="B55" s="24">
        <f t="shared" si="2"/>
        <v>6</v>
      </c>
      <c r="C55" s="56" t="s">
        <v>24</v>
      </c>
      <c r="D55" s="23" t="s">
        <v>0</v>
      </c>
    </row>
    <row r="56" spans="1:4" s="13" customFormat="1" ht="15.75" thickBot="1" x14ac:dyDescent="0.3">
      <c r="A56" s="112"/>
      <c r="B56" s="24">
        <f t="shared" si="2"/>
        <v>7</v>
      </c>
      <c r="C56" s="56" t="s">
        <v>43</v>
      </c>
      <c r="D56" s="27" t="s">
        <v>0</v>
      </c>
    </row>
    <row r="57" spans="1:4" s="13" customFormat="1" ht="45" x14ac:dyDescent="0.25">
      <c r="A57" s="110" t="s">
        <v>9</v>
      </c>
      <c r="B57" s="24">
        <f t="shared" si="2"/>
        <v>8</v>
      </c>
      <c r="C57" s="56" t="s">
        <v>44</v>
      </c>
      <c r="D57" s="20" t="s">
        <v>0</v>
      </c>
    </row>
    <row r="58" spans="1:4" s="13" customFormat="1" ht="90" x14ac:dyDescent="0.25">
      <c r="A58" s="111"/>
      <c r="B58" s="24">
        <f t="shared" si="2"/>
        <v>9</v>
      </c>
      <c r="C58" s="56" t="s">
        <v>59</v>
      </c>
      <c r="D58" s="23" t="s">
        <v>0</v>
      </c>
    </row>
    <row r="59" spans="1:4" s="13" customFormat="1" ht="30" x14ac:dyDescent="0.25">
      <c r="A59" s="111"/>
      <c r="B59" s="24">
        <f t="shared" si="2"/>
        <v>10</v>
      </c>
      <c r="C59" s="56" t="s">
        <v>45</v>
      </c>
      <c r="D59" s="23" t="s">
        <v>0</v>
      </c>
    </row>
    <row r="60" spans="1:4" s="13" customFormat="1" x14ac:dyDescent="0.25">
      <c r="A60" s="111"/>
      <c r="B60" s="24">
        <f t="shared" si="2"/>
        <v>11</v>
      </c>
      <c r="C60" s="56" t="s">
        <v>46</v>
      </c>
      <c r="D60" s="23" t="s">
        <v>0</v>
      </c>
    </row>
    <row r="61" spans="1:4" s="13" customFormat="1" x14ac:dyDescent="0.25">
      <c r="A61" s="111"/>
      <c r="B61" s="24">
        <f t="shared" si="2"/>
        <v>12</v>
      </c>
      <c r="C61" s="56" t="s">
        <v>11</v>
      </c>
      <c r="D61" s="23" t="s">
        <v>0</v>
      </c>
    </row>
    <row r="62" spans="1:4" s="13" customFormat="1" ht="30" x14ac:dyDescent="0.25">
      <c r="A62" s="111"/>
      <c r="B62" s="24">
        <f t="shared" si="2"/>
        <v>13</v>
      </c>
      <c r="C62" s="56" t="s">
        <v>47</v>
      </c>
      <c r="D62" s="23" t="s">
        <v>0</v>
      </c>
    </row>
    <row r="63" spans="1:4" s="13" customFormat="1" ht="45" x14ac:dyDescent="0.25">
      <c r="A63" s="111"/>
      <c r="B63" s="24">
        <f t="shared" si="2"/>
        <v>14</v>
      </c>
      <c r="C63" s="56" t="s">
        <v>48</v>
      </c>
      <c r="D63" s="23" t="s">
        <v>0</v>
      </c>
    </row>
    <row r="64" spans="1:4" s="13" customFormat="1" ht="30.75" thickBot="1" x14ac:dyDescent="0.3">
      <c r="A64" s="112"/>
      <c r="B64" s="24">
        <f t="shared" si="2"/>
        <v>15</v>
      </c>
      <c r="C64" s="56" t="s">
        <v>49</v>
      </c>
      <c r="D64" s="27" t="s">
        <v>0</v>
      </c>
    </row>
    <row r="65" spans="1:4" s="13" customFormat="1" ht="30.75" thickBot="1" x14ac:dyDescent="0.3">
      <c r="A65" s="57" t="s">
        <v>17</v>
      </c>
      <c r="B65" s="32">
        <f t="shared" si="2"/>
        <v>16</v>
      </c>
      <c r="C65" s="58" t="s">
        <v>50</v>
      </c>
      <c r="D65" s="27" t="s">
        <v>0</v>
      </c>
    </row>
    <row r="66" spans="1:4" s="13" customFormat="1" ht="15.75" thickBot="1" x14ac:dyDescent="0.3">
      <c r="D66" s="5">
        <f>COUNTIFS(D50:D65,"=S")</f>
        <v>16</v>
      </c>
    </row>
    <row r="67" spans="1:4" ht="15.75" thickBot="1" x14ac:dyDescent="0.3">
      <c r="C67" s="7" t="s">
        <v>51</v>
      </c>
      <c r="D67" s="8" t="str">
        <f>IF(D66&lt;16,"NO ASSOLEIX",IF(D66=16,"ASSOLEIX"))</f>
        <v>ASSOLEIX</v>
      </c>
    </row>
  </sheetData>
  <mergeCells count="14">
    <mergeCell ref="A15:A17"/>
    <mergeCell ref="A2:D2"/>
    <mergeCell ref="A4:D4"/>
    <mergeCell ref="A8:A9"/>
    <mergeCell ref="A11:A14"/>
    <mergeCell ref="A50:A51"/>
    <mergeCell ref="A52:A53"/>
    <mergeCell ref="A54:A56"/>
    <mergeCell ref="A57:A64"/>
    <mergeCell ref="A23:D23"/>
    <mergeCell ref="A26:A27"/>
    <mergeCell ref="A28:A33"/>
    <mergeCell ref="A34:A41"/>
    <mergeCell ref="A47:D47"/>
  </mergeCells>
  <conditionalFormatting sqref="D45">
    <cfRule type="cellIs" dxfId="9" priority="25" operator="equal">
      <formula>"N"</formula>
    </cfRule>
  </conditionalFormatting>
  <conditionalFormatting sqref="D26:D42 D50:D65">
    <cfRule type="cellIs" dxfId="8" priority="15" operator="equal">
      <formula>"N"</formula>
    </cfRule>
    <cfRule type="cellIs" dxfId="7" priority="16" operator="equal">
      <formula>"N"</formula>
    </cfRule>
  </conditionalFormatting>
  <conditionalFormatting sqref="D20">
    <cfRule type="cellIs" dxfId="6" priority="18" operator="equal">
      <formula>"NO ASSOLEIX"</formula>
    </cfRule>
  </conditionalFormatting>
  <conditionalFormatting sqref="D44">
    <cfRule type="cellIs" dxfId="5" priority="26" operator="equal">
      <formula>"NO ASSOLEIX"</formula>
    </cfRule>
  </conditionalFormatting>
  <conditionalFormatting sqref="D67">
    <cfRule type="cellIs" dxfId="4" priority="14" operator="equal">
      <formula>"NO ASSOLEIX"</formula>
    </cfRule>
  </conditionalFormatting>
  <conditionalFormatting sqref="D7">
    <cfRule type="cellIs" dxfId="3" priority="7" operator="equal">
      <formula>"N"</formula>
    </cfRule>
    <cfRule type="cellIs" dxfId="2" priority="8" operator="equal">
      <formula>"N"</formula>
    </cfRule>
  </conditionalFormatting>
  <conditionalFormatting sqref="D8:D18">
    <cfRule type="cellIs" dxfId="1" priority="5" operator="equal">
      <formula>"N"</formula>
    </cfRule>
    <cfRule type="cellIs" dxfId="0" priority="6" operator="equal">
      <formula>"N"</formula>
    </cfRule>
  </conditionalFormatting>
  <dataValidations disablePrompts="1" count="1">
    <dataValidation type="list" allowBlank="1" showInputMessage="1" showErrorMessage="1" sqref="D7:D18 D26:D42 D50:D65" xr:uid="{5DA87B16-FE4A-4176-B351-73C3BCC97629}">
      <formula1>$E$2:$E$3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0F91A-0981-4512-99EB-5E7771A007BF}">
  <sheetPr>
    <pageSetUpPr fitToPage="1"/>
  </sheetPr>
  <dimension ref="A1:AT62"/>
  <sheetViews>
    <sheetView tabSelected="1" zoomScale="140" zoomScaleNormal="140" zoomScaleSheetLayoutView="100" workbookViewId="0">
      <selection activeCell="C6" sqref="C6"/>
    </sheetView>
  </sheetViews>
  <sheetFormatPr defaultColWidth="9.140625" defaultRowHeight="15" x14ac:dyDescent="0.2"/>
  <cols>
    <col min="1" max="1" width="19.5703125" style="59" customWidth="1"/>
    <col min="2" max="2" width="9.140625" style="60"/>
    <col min="3" max="3" width="89.140625" style="61" customWidth="1"/>
    <col min="4" max="16384" width="9.140625" style="59"/>
  </cols>
  <sheetData>
    <row r="1" spans="1:4" ht="16.5" thickBot="1" x14ac:dyDescent="0.3">
      <c r="A1" s="131" t="s">
        <v>55</v>
      </c>
      <c r="B1" s="132"/>
      <c r="C1" s="132"/>
      <c r="D1" s="62" t="s">
        <v>0</v>
      </c>
    </row>
    <row r="2" spans="1:4" ht="15.75" thickBot="1" x14ac:dyDescent="0.25">
      <c r="D2" s="62" t="s">
        <v>1</v>
      </c>
    </row>
    <row r="3" spans="1:4" ht="25.5" customHeight="1" thickBot="1" x14ac:dyDescent="0.25">
      <c r="A3" s="128" t="s">
        <v>52</v>
      </c>
      <c r="B3" s="129"/>
      <c r="C3" s="130"/>
    </row>
    <row r="4" spans="1:4" s="63" customFormat="1" ht="8.25" customHeight="1" x14ac:dyDescent="0.2">
      <c r="B4" s="64"/>
      <c r="C4" s="65"/>
    </row>
    <row r="5" spans="1:4" ht="15.75" thickBot="1" x14ac:dyDescent="0.25">
      <c r="A5" s="62" t="s">
        <v>0</v>
      </c>
      <c r="B5" s="66" t="s">
        <v>1</v>
      </c>
    </row>
    <row r="6" spans="1:4" ht="60.75" thickBot="1" x14ac:dyDescent="0.25">
      <c r="A6" s="67" t="s">
        <v>2</v>
      </c>
      <c r="B6" s="68">
        <v>1</v>
      </c>
      <c r="C6" s="69" t="s">
        <v>3</v>
      </c>
    </row>
    <row r="7" spans="1:4" ht="30" x14ac:dyDescent="0.2">
      <c r="A7" s="133" t="s">
        <v>4</v>
      </c>
      <c r="B7" s="70">
        <f>B6+1</f>
        <v>2</v>
      </c>
      <c r="C7" s="71" t="s">
        <v>5</v>
      </c>
    </row>
    <row r="8" spans="1:4" ht="15.75" thickBot="1" x14ac:dyDescent="0.25">
      <c r="A8" s="134"/>
      <c r="B8" s="72">
        <f t="shared" ref="B8:B17" si="0">B7+1</f>
        <v>3</v>
      </c>
      <c r="C8" s="73" t="s">
        <v>6</v>
      </c>
    </row>
    <row r="9" spans="1:4" ht="32.25" thickBot="1" x14ac:dyDescent="0.25">
      <c r="A9" s="67" t="s">
        <v>7</v>
      </c>
      <c r="B9" s="74">
        <f t="shared" si="0"/>
        <v>4</v>
      </c>
      <c r="C9" s="69" t="s">
        <v>8</v>
      </c>
    </row>
    <row r="10" spans="1:4" ht="75" x14ac:dyDescent="0.2">
      <c r="A10" s="133" t="s">
        <v>9</v>
      </c>
      <c r="B10" s="70">
        <f t="shared" si="0"/>
        <v>5</v>
      </c>
      <c r="C10" s="75" t="s">
        <v>10</v>
      </c>
    </row>
    <row r="11" spans="1:4" ht="30" x14ac:dyDescent="0.2">
      <c r="A11" s="135"/>
      <c r="B11" s="76">
        <f t="shared" si="0"/>
        <v>6</v>
      </c>
      <c r="C11" s="77" t="s">
        <v>57</v>
      </c>
    </row>
    <row r="12" spans="1:4" x14ac:dyDescent="0.2">
      <c r="A12" s="135"/>
      <c r="B12" s="76">
        <f t="shared" si="0"/>
        <v>7</v>
      </c>
      <c r="C12" s="78" t="s">
        <v>11</v>
      </c>
    </row>
    <row r="13" spans="1:4" ht="30.75" thickBot="1" x14ac:dyDescent="0.25">
      <c r="A13" s="134"/>
      <c r="B13" s="79">
        <f t="shared" si="0"/>
        <v>8</v>
      </c>
      <c r="C13" s="80" t="s">
        <v>12</v>
      </c>
    </row>
    <row r="14" spans="1:4" x14ac:dyDescent="0.2">
      <c r="A14" s="136" t="s">
        <v>13</v>
      </c>
      <c r="B14" s="81">
        <f t="shared" si="0"/>
        <v>9</v>
      </c>
      <c r="C14" s="82" t="s">
        <v>14</v>
      </c>
    </row>
    <row r="15" spans="1:4" ht="30" x14ac:dyDescent="0.2">
      <c r="A15" s="137"/>
      <c r="B15" s="83">
        <f t="shared" si="0"/>
        <v>10</v>
      </c>
      <c r="C15" s="78" t="s">
        <v>15</v>
      </c>
    </row>
    <row r="16" spans="1:4" ht="30.75" thickBot="1" x14ac:dyDescent="0.25">
      <c r="A16" s="138"/>
      <c r="B16" s="72">
        <f t="shared" si="0"/>
        <v>11</v>
      </c>
      <c r="C16" s="73" t="s">
        <v>16</v>
      </c>
    </row>
    <row r="17" spans="1:46" ht="48" thickBot="1" x14ac:dyDescent="0.25">
      <c r="A17" s="67" t="s">
        <v>17</v>
      </c>
      <c r="B17" s="74">
        <f t="shared" si="0"/>
        <v>12</v>
      </c>
      <c r="C17" s="84" t="s">
        <v>18</v>
      </c>
    </row>
    <row r="19" spans="1:46" ht="15.75" thickBot="1" x14ac:dyDescent="0.25"/>
    <row r="20" spans="1:46" ht="25.5" customHeight="1" thickBot="1" x14ac:dyDescent="0.3">
      <c r="A20" s="128" t="s">
        <v>53</v>
      </c>
      <c r="B20" s="129"/>
      <c r="C20" s="130"/>
      <c r="D20" s="85"/>
      <c r="E20" s="85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</row>
    <row r="21" spans="1:46" s="63" customFormat="1" ht="8.25" customHeight="1" x14ac:dyDescent="0.2">
      <c r="B21" s="64"/>
      <c r="C21" s="65"/>
    </row>
    <row r="22" spans="1:46" ht="15.75" thickBot="1" x14ac:dyDescent="0.25">
      <c r="A22" s="62" t="s">
        <v>0</v>
      </c>
      <c r="B22" s="66" t="s">
        <v>1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</row>
    <row r="23" spans="1:46" s="89" customFormat="1" ht="30" x14ac:dyDescent="0.2">
      <c r="A23" s="141" t="s">
        <v>20</v>
      </c>
      <c r="B23" s="86">
        <v>1</v>
      </c>
      <c r="C23" s="87" t="s">
        <v>21</v>
      </c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</row>
    <row r="24" spans="1:46" s="89" customFormat="1" ht="60.75" thickBot="1" x14ac:dyDescent="0.25">
      <c r="A24" s="142"/>
      <c r="B24" s="90">
        <f>B23+1</f>
        <v>2</v>
      </c>
      <c r="C24" s="91" t="s">
        <v>22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</row>
    <row r="25" spans="1:46" x14ac:dyDescent="0.2">
      <c r="A25" s="141" t="s">
        <v>13</v>
      </c>
      <c r="B25" s="86">
        <f>B24+1</f>
        <v>3</v>
      </c>
      <c r="C25" s="87" t="s">
        <v>23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</row>
    <row r="26" spans="1:46" ht="30" x14ac:dyDescent="0.2">
      <c r="A26" s="143"/>
      <c r="B26" s="92">
        <f t="shared" ref="B26:B39" si="1">B25+1</f>
        <v>4</v>
      </c>
      <c r="C26" s="93" t="s">
        <v>60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</row>
    <row r="27" spans="1:46" ht="30" x14ac:dyDescent="0.2">
      <c r="A27" s="143"/>
      <c r="B27" s="92">
        <f t="shared" si="1"/>
        <v>5</v>
      </c>
      <c r="C27" s="94" t="s">
        <v>25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</row>
    <row r="28" spans="1:46" ht="30" x14ac:dyDescent="0.2">
      <c r="A28" s="143"/>
      <c r="B28" s="92">
        <f t="shared" si="1"/>
        <v>6</v>
      </c>
      <c r="C28" s="93" t="s">
        <v>26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</row>
    <row r="29" spans="1:46" ht="30" x14ac:dyDescent="0.2">
      <c r="A29" s="143"/>
      <c r="B29" s="92">
        <f t="shared" si="1"/>
        <v>7</v>
      </c>
      <c r="C29" s="95" t="s">
        <v>27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</row>
    <row r="30" spans="1:46" ht="15.75" thickBot="1" x14ac:dyDescent="0.25">
      <c r="A30" s="142"/>
      <c r="B30" s="90">
        <f t="shared" si="1"/>
        <v>8</v>
      </c>
      <c r="C30" s="96" t="s">
        <v>28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</row>
    <row r="31" spans="1:46" ht="30" x14ac:dyDescent="0.2">
      <c r="A31" s="144" t="s">
        <v>9</v>
      </c>
      <c r="B31" s="86">
        <f t="shared" si="1"/>
        <v>9</v>
      </c>
      <c r="C31" s="87" t="s">
        <v>29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</row>
    <row r="32" spans="1:46" s="97" customFormat="1" ht="45" x14ac:dyDescent="0.2">
      <c r="A32" s="145"/>
      <c r="B32" s="92">
        <f t="shared" si="1"/>
        <v>10</v>
      </c>
      <c r="C32" s="95" t="s">
        <v>30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</row>
    <row r="33" spans="1:46" ht="45" x14ac:dyDescent="0.2">
      <c r="A33" s="145"/>
      <c r="B33" s="92">
        <f t="shared" si="1"/>
        <v>11</v>
      </c>
      <c r="C33" s="94" t="s">
        <v>31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</row>
    <row r="34" spans="1:46" ht="60" x14ac:dyDescent="0.2">
      <c r="A34" s="145"/>
      <c r="B34" s="92">
        <f t="shared" si="1"/>
        <v>12</v>
      </c>
      <c r="C34" s="94" t="s">
        <v>32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</row>
    <row r="35" spans="1:46" ht="105.75" x14ac:dyDescent="0.2">
      <c r="A35" s="145"/>
      <c r="B35" s="92">
        <f t="shared" si="1"/>
        <v>13</v>
      </c>
      <c r="C35" s="94" t="s">
        <v>61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</row>
    <row r="36" spans="1:46" x14ac:dyDescent="0.2">
      <c r="A36" s="145"/>
      <c r="B36" s="92">
        <f t="shared" si="1"/>
        <v>14</v>
      </c>
      <c r="C36" s="93" t="s">
        <v>11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</row>
    <row r="37" spans="1:46" ht="30" x14ac:dyDescent="0.2">
      <c r="A37" s="145"/>
      <c r="B37" s="92">
        <f t="shared" si="1"/>
        <v>15</v>
      </c>
      <c r="C37" s="93" t="s">
        <v>12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</row>
    <row r="38" spans="1:46" ht="30.75" thickBot="1" x14ac:dyDescent="0.25">
      <c r="A38" s="146"/>
      <c r="B38" s="90">
        <f t="shared" si="1"/>
        <v>16</v>
      </c>
      <c r="C38" s="98" t="s">
        <v>33</v>
      </c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</row>
    <row r="39" spans="1:46" ht="48" thickBot="1" x14ac:dyDescent="0.25">
      <c r="A39" s="99" t="s">
        <v>17</v>
      </c>
      <c r="B39" s="100">
        <f t="shared" si="1"/>
        <v>17</v>
      </c>
      <c r="C39" s="101" t="s">
        <v>34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</row>
    <row r="40" spans="1:46" x14ac:dyDescent="0.2">
      <c r="B40" s="59"/>
      <c r="C40" s="59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</row>
    <row r="41" spans="1:46" ht="15.75" thickBot="1" x14ac:dyDescent="0.25"/>
    <row r="42" spans="1:46" ht="25.5" customHeight="1" thickBot="1" x14ac:dyDescent="0.3">
      <c r="A42" s="128" t="s">
        <v>62</v>
      </c>
      <c r="B42" s="129"/>
      <c r="C42" s="130"/>
      <c r="D42" s="102"/>
      <c r="E42" s="102"/>
    </row>
    <row r="43" spans="1:46" s="63" customFormat="1" ht="8.25" customHeight="1" x14ac:dyDescent="0.2">
      <c r="B43" s="64"/>
      <c r="C43" s="65"/>
    </row>
    <row r="44" spans="1:46" ht="15.75" thickBot="1" x14ac:dyDescent="0.25">
      <c r="A44" s="103" t="s">
        <v>0</v>
      </c>
      <c r="B44" s="103" t="s">
        <v>1</v>
      </c>
    </row>
    <row r="45" spans="1:46" ht="30" x14ac:dyDescent="0.2">
      <c r="A45" s="133" t="s">
        <v>36</v>
      </c>
      <c r="B45" s="81">
        <v>1</v>
      </c>
      <c r="C45" s="104" t="s">
        <v>37</v>
      </c>
    </row>
    <row r="46" spans="1:46" x14ac:dyDescent="0.2">
      <c r="A46" s="135"/>
      <c r="B46" s="83">
        <f>B45+1</f>
        <v>2</v>
      </c>
      <c r="C46" s="105" t="s">
        <v>38</v>
      </c>
    </row>
    <row r="47" spans="1:46" ht="30" x14ac:dyDescent="0.2">
      <c r="A47" s="135" t="s">
        <v>39</v>
      </c>
      <c r="B47" s="83">
        <f t="shared" ref="B47:B60" si="2">B46+1</f>
        <v>3</v>
      </c>
      <c r="C47" s="105" t="s">
        <v>40</v>
      </c>
    </row>
    <row r="48" spans="1:46" x14ac:dyDescent="0.2">
      <c r="A48" s="135"/>
      <c r="B48" s="83">
        <f t="shared" si="2"/>
        <v>4</v>
      </c>
      <c r="C48" s="105" t="s">
        <v>41</v>
      </c>
    </row>
    <row r="49" spans="1:3" x14ac:dyDescent="0.2">
      <c r="A49" s="139" t="s">
        <v>13</v>
      </c>
      <c r="B49" s="83">
        <f>B48+1</f>
        <v>5</v>
      </c>
      <c r="C49" s="105" t="s">
        <v>42</v>
      </c>
    </row>
    <row r="50" spans="1:3" ht="30" x14ac:dyDescent="0.2">
      <c r="A50" s="137"/>
      <c r="B50" s="83">
        <f t="shared" si="2"/>
        <v>6</v>
      </c>
      <c r="C50" s="105" t="s">
        <v>60</v>
      </c>
    </row>
    <row r="51" spans="1:3" ht="30" x14ac:dyDescent="0.2">
      <c r="A51" s="140"/>
      <c r="B51" s="83">
        <f t="shared" si="2"/>
        <v>7</v>
      </c>
      <c r="C51" s="105" t="s">
        <v>43</v>
      </c>
    </row>
    <row r="52" spans="1:3" ht="60" x14ac:dyDescent="0.2">
      <c r="A52" s="139" t="s">
        <v>9</v>
      </c>
      <c r="B52" s="83">
        <f t="shared" si="2"/>
        <v>8</v>
      </c>
      <c r="C52" s="105" t="s">
        <v>44</v>
      </c>
    </row>
    <row r="53" spans="1:3" ht="105.75" x14ac:dyDescent="0.2">
      <c r="A53" s="137"/>
      <c r="B53" s="83">
        <f t="shared" si="2"/>
        <v>9</v>
      </c>
      <c r="C53" s="105" t="s">
        <v>63</v>
      </c>
    </row>
    <row r="54" spans="1:3" ht="30" x14ac:dyDescent="0.2">
      <c r="A54" s="137"/>
      <c r="B54" s="83">
        <f t="shared" si="2"/>
        <v>10</v>
      </c>
      <c r="C54" s="105" t="s">
        <v>45</v>
      </c>
    </row>
    <row r="55" spans="1:3" x14ac:dyDescent="0.2">
      <c r="A55" s="137"/>
      <c r="B55" s="83">
        <f t="shared" si="2"/>
        <v>11</v>
      </c>
      <c r="C55" s="105" t="s">
        <v>46</v>
      </c>
    </row>
    <row r="56" spans="1:3" x14ac:dyDescent="0.2">
      <c r="A56" s="137"/>
      <c r="B56" s="83">
        <f t="shared" si="2"/>
        <v>12</v>
      </c>
      <c r="C56" s="105" t="s">
        <v>11</v>
      </c>
    </row>
    <row r="57" spans="1:3" ht="30" x14ac:dyDescent="0.2">
      <c r="A57" s="137"/>
      <c r="B57" s="83">
        <f t="shared" si="2"/>
        <v>13</v>
      </c>
      <c r="C57" s="105" t="s">
        <v>47</v>
      </c>
    </row>
    <row r="58" spans="1:3" ht="45" x14ac:dyDescent="0.2">
      <c r="A58" s="137"/>
      <c r="B58" s="83">
        <f t="shared" si="2"/>
        <v>14</v>
      </c>
      <c r="C58" s="105" t="s">
        <v>48</v>
      </c>
    </row>
    <row r="59" spans="1:3" ht="30" x14ac:dyDescent="0.2">
      <c r="A59" s="140"/>
      <c r="B59" s="83">
        <f t="shared" si="2"/>
        <v>15</v>
      </c>
      <c r="C59" s="105" t="s">
        <v>49</v>
      </c>
    </row>
    <row r="60" spans="1:3" ht="48" thickBot="1" x14ac:dyDescent="0.25">
      <c r="A60" s="106" t="s">
        <v>17</v>
      </c>
      <c r="B60" s="79">
        <f t="shared" si="2"/>
        <v>16</v>
      </c>
      <c r="C60" s="107" t="s">
        <v>50</v>
      </c>
    </row>
    <row r="62" spans="1:3" x14ac:dyDescent="0.2">
      <c r="A62" s="59" t="s">
        <v>56</v>
      </c>
    </row>
  </sheetData>
  <sheetProtection algorithmName="SHA-512" hashValue="717C4zmpvwOaNgSWN4vs755z3sd3w6DilCdCUoO+c5t6ugU59pUXtVYIDQWBS2ISTZbCZhZwFiz62QkKoS2EFg==" saltValue="xbLayJf1Iw6Tudh7gtY8Lw==" spinCount="100000" sheet="1" objects="1" scenarios="1"/>
  <mergeCells count="14">
    <mergeCell ref="A49:A51"/>
    <mergeCell ref="A52:A59"/>
    <mergeCell ref="A23:A24"/>
    <mergeCell ref="A25:A30"/>
    <mergeCell ref="A31:A38"/>
    <mergeCell ref="A42:C42"/>
    <mergeCell ref="A45:A46"/>
    <mergeCell ref="A47:A48"/>
    <mergeCell ref="A20:C20"/>
    <mergeCell ref="A1:C1"/>
    <mergeCell ref="A3:C3"/>
    <mergeCell ref="A7:A8"/>
    <mergeCell ref="A10:A13"/>
    <mergeCell ref="A14:A16"/>
  </mergeCells>
  <pageMargins left="0.51181102362204722" right="0.51181102362204722" top="0.55118110236220474" bottom="0.55118110236220474" header="0.31496062992125984" footer="0.31496062992125984"/>
  <pageSetup paperSize="9" scale="78" fitToHeight="0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SIMULACIÓ ED APT TURÍSTICS</vt:lpstr>
      <vt:lpstr>SIMULACIÓ ED APT TURÍSTICS (2)</vt:lpstr>
      <vt:lpstr>'SIMULACIÓ ED APT TURÍSTICS (2)'!Àrea_d'impressió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Foix Sallo</dc:creator>
  <cp:lastModifiedBy>David Fernandez</cp:lastModifiedBy>
  <cp:lastPrinted>2023-03-07T11:36:35Z</cp:lastPrinted>
  <dcterms:created xsi:type="dcterms:W3CDTF">2018-08-03T08:26:55Z</dcterms:created>
  <dcterms:modified xsi:type="dcterms:W3CDTF">2023-03-15T07:34:18Z</dcterms:modified>
</cp:coreProperties>
</file>